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240" windowHeight="1437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S36" i="1"/>
  <c r="T36"/>
  <c r="U35"/>
  <c r="U36"/>
  <c r="D36"/>
  <c r="E36"/>
  <c r="F36"/>
  <c r="G36"/>
  <c r="H36"/>
  <c r="I36"/>
  <c r="J36"/>
  <c r="K36"/>
  <c r="L36"/>
  <c r="M36"/>
  <c r="N36"/>
  <c r="O36"/>
  <c r="P36"/>
  <c r="Q36"/>
  <c r="R36"/>
  <c r="V36"/>
  <c r="C36"/>
  <c r="Q4"/>
  <c r="T4" s="1"/>
  <c r="Q5"/>
  <c r="T5" s="1"/>
  <c r="Q6"/>
  <c r="T6" s="1"/>
  <c r="Q7"/>
  <c r="T7" s="1"/>
  <c r="Q8"/>
  <c r="T8" s="1"/>
  <c r="Q9"/>
  <c r="T9" s="1"/>
  <c r="Q10"/>
  <c r="T10" s="1"/>
  <c r="Q11"/>
  <c r="Q12"/>
  <c r="T12" s="1"/>
  <c r="Q13"/>
  <c r="T13" s="1"/>
  <c r="Q14"/>
  <c r="T14" s="1"/>
  <c r="Q15"/>
  <c r="T15" s="1"/>
  <c r="Q16"/>
  <c r="T16" s="1"/>
  <c r="Q17"/>
  <c r="T17" s="1"/>
  <c r="Q18"/>
  <c r="T18" s="1"/>
  <c r="Q19"/>
  <c r="T19" s="1"/>
  <c r="Q20"/>
  <c r="Q21"/>
  <c r="T21" s="1"/>
  <c r="Q22"/>
  <c r="T22" s="1"/>
  <c r="Q23"/>
  <c r="T23" s="1"/>
  <c r="Q24"/>
  <c r="T24" s="1"/>
  <c r="Q25"/>
  <c r="Q26"/>
  <c r="T26" s="1"/>
  <c r="Q27"/>
  <c r="T27" s="1"/>
  <c r="Q28"/>
  <c r="T28" s="1"/>
  <c r="Q29"/>
  <c r="Q30"/>
  <c r="T30" s="1"/>
  <c r="Q31"/>
  <c r="T31" s="1"/>
  <c r="Q32"/>
  <c r="T32" s="1"/>
  <c r="Q33"/>
  <c r="T33" s="1"/>
  <c r="Q34"/>
  <c r="Q35"/>
  <c r="Q3"/>
  <c r="T3" s="1"/>
  <c r="R4"/>
  <c r="U4" s="1"/>
  <c r="R5"/>
  <c r="S5" s="1"/>
  <c r="R6"/>
  <c r="U6" s="1"/>
  <c r="R7"/>
  <c r="S7" s="1"/>
  <c r="R8"/>
  <c r="U8" s="1"/>
  <c r="R9"/>
  <c r="S9" s="1"/>
  <c r="R10"/>
  <c r="U10" s="1"/>
  <c r="R11"/>
  <c r="U11" s="1"/>
  <c r="R12"/>
  <c r="U12" s="1"/>
  <c r="R13"/>
  <c r="U13" s="1"/>
  <c r="R14"/>
  <c r="U14" s="1"/>
  <c r="R15"/>
  <c r="U15" s="1"/>
  <c r="R16"/>
  <c r="U16" s="1"/>
  <c r="R17"/>
  <c r="U17" s="1"/>
  <c r="R18"/>
  <c r="U18" s="1"/>
  <c r="R19"/>
  <c r="U19" s="1"/>
  <c r="R20"/>
  <c r="U20" s="1"/>
  <c r="R21"/>
  <c r="S21" s="1"/>
  <c r="R22"/>
  <c r="U22" s="1"/>
  <c r="R23"/>
  <c r="S23" s="1"/>
  <c r="R24"/>
  <c r="U24" s="1"/>
  <c r="R25"/>
  <c r="U25" s="1"/>
  <c r="R26"/>
  <c r="U26" s="1"/>
  <c r="R27"/>
  <c r="U27" s="1"/>
  <c r="R28"/>
  <c r="U28" s="1"/>
  <c r="R29"/>
  <c r="U29" s="1"/>
  <c r="R30"/>
  <c r="U30" s="1"/>
  <c r="R31"/>
  <c r="S31" s="1"/>
  <c r="R32"/>
  <c r="U32" s="1"/>
  <c r="R33"/>
  <c r="U33" s="1"/>
  <c r="R34"/>
  <c r="U34" s="1"/>
  <c r="R35"/>
  <c r="R3"/>
  <c r="U3" s="1"/>
  <c r="S33" l="1"/>
  <c r="S30"/>
  <c r="S27"/>
  <c r="S24"/>
  <c r="S22"/>
  <c r="S19"/>
  <c r="S17"/>
  <c r="S15"/>
  <c r="S13"/>
  <c r="S10"/>
  <c r="S8"/>
  <c r="S6"/>
  <c r="S4"/>
  <c r="U31"/>
  <c r="U23"/>
  <c r="U21"/>
  <c r="U9"/>
  <c r="U7"/>
  <c r="U5"/>
  <c r="S3"/>
  <c r="S28"/>
  <c r="S26"/>
  <c r="S18"/>
  <c r="S16"/>
  <c r="S14"/>
  <c r="S12"/>
</calcChain>
</file>

<file path=xl/sharedStrings.xml><?xml version="1.0" encoding="utf-8"?>
<sst xmlns="http://schemas.openxmlformats.org/spreadsheetml/2006/main" count="81" uniqueCount="77">
  <si>
    <t>Tanım</t>
  </si>
  <si>
    <t>OCAK GERÇEKLEŞME</t>
  </si>
  <si>
    <t>ŞUBAT  GERÇEKLEŞME</t>
  </si>
  <si>
    <t>MART GERÇEKLEŞME</t>
  </si>
  <si>
    <t>NİSAN GERÇEKLEŞME</t>
  </si>
  <si>
    <t>MAYIS GERÇEKLEŞME</t>
  </si>
  <si>
    <t>HAZİRAN GERÇEKLEŞME</t>
  </si>
  <si>
    <t>OCAK-HAZİRAN GERÇEKLEŞME TOPLAM</t>
  </si>
  <si>
    <t>OCAK-HAZİRAN GERÇEKLEŞME ORANI (%)</t>
  </si>
  <si>
    <t>ARTIŞ    ORANI           %</t>
  </si>
  <si>
    <t>2011 Gerçekleşme Toplam</t>
  </si>
  <si>
    <t>2012 Bütçe</t>
  </si>
  <si>
    <t>2012 YILSONU GERÇEKLEŞME  TAHMİNİ</t>
  </si>
  <si>
    <t>01.1</t>
  </si>
  <si>
    <t>MEMURLAR</t>
  </si>
  <si>
    <t>01.2</t>
  </si>
  <si>
    <t>SÖZLEŞMELİ PERSONEL</t>
  </si>
  <si>
    <t>01.3</t>
  </si>
  <si>
    <t>İŞÇİLER</t>
  </si>
  <si>
    <t>01.4</t>
  </si>
  <si>
    <t>GEÇİCİ PERSONEL</t>
  </si>
  <si>
    <t>01.5</t>
  </si>
  <si>
    <t>DİĞER PERSONEL</t>
  </si>
  <si>
    <t>02.1</t>
  </si>
  <si>
    <t>02.2</t>
  </si>
  <si>
    <t>02.3</t>
  </si>
  <si>
    <t>02.5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</si>
  <si>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</si>
  <si>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</si>
  <si>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</si>
  <si>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</si>
  <si>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</si>
  <si>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</si>
  <si>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</si>
  <si>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</si>
  <si>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</si>
  <si>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</si>
  <si>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</si>
  <si>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</si>
  <si>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</si>
  <si>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</si>
  <si>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</si>
  <si>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</si>
  <si>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</si>
  <si>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</si>
  <si>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04.2</t>
  </si>
  <si>
    <t>DİĞER İÇ BORÇ FAİZ GİDERLERİ</t>
  </si>
  <si>
    <t>05.1</t>
  </si>
  <si>
    <t>GÖREV ZARARLARI</t>
  </si>
  <si>
    <t>05.3</t>
  </si>
  <si>
    <t>KAR AMACI GÜTMEYEN KURULUŞLARA YAPILAN TRANSFERLER</t>
  </si>
  <si>
    <t>05.4</t>
  </si>
  <si>
    <t>HANE HALKINA YAPILAN TRANSFERLER</t>
  </si>
  <si>
    <t>05.6</t>
  </si>
  <si>
    <t>YURTDIŞINA YAPILAN TRANSFERLER</t>
  </si>
  <si>
    <t>05.8</t>
  </si>
  <si>
    <t>GELİRLERDEN AYRILAN PAYLAR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</si>
  <si>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</si>
  <si>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</si>
  <si>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</si>
  <si>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</si>
  <si>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</si>
  <si>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</si>
  <si>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</si>
  <si>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</si>
  <si>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</si>
  <si>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</si>
  <si>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</si>
  <si>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</si>
  <si>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</si>
  <si>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</si>
  <si>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07.1</t>
  </si>
  <si>
    <t>YURTİÇİ SERMAYE TRANSFERLERİ (TEŞEKKÜLLERE YAPILAN  -ÖZ SERMAYE ÖDEMELERI DIŞINDA)</t>
  </si>
  <si>
    <t>09.6</t>
  </si>
  <si>
    <t>YEDEK ÖDENEK</t>
  </si>
  <si>
    <t>TOPLAM</t>
  </si>
  <si>
    <t>Gider Kodu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</si>
</sst>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2" borderId="0" xfId="0" applyFont="1" applyFill="1"/>
    <xf numFmtId="2" fontId="1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0" fillId="0" borderId="1" xfId="0" quotePrefix="1" applyFill="1" applyBorder="1"/>
    <xf numFmtId="0" fontId="0" fillId="0" borderId="1" xfId="0" quotePrefix="1" applyFill="1" applyBorder="1" applyAlignment="1">
      <alignment wrapText="1"/>
    </xf>
    <xf numFmtId="4" fontId="0" fillId="4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4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4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7"/>
  <sheetViews>
    <sheetView showGridLines="0" tabSelected="1" zoomScale="55" zoomScaleNormal="55" zoomScaleSheetLayoutView="100" zoomScalePageLayoutView="142" workbookViewId="0">
      <selection activeCell="J15" sqref="J15"/>
    </sheetView>
  </sheetViews>
  <sheetFormatPr defaultRowHeight="12"/>
  <cols>
    <col min="1" max="1" width="10.28515625" style="1" bestFit="1" customWidth="1"/>
    <col min="2" max="2" width="29.85546875" style="3" customWidth="1"/>
    <col min="3" max="3" width="14.7109375" style="5" customWidth="1"/>
    <col min="4" max="4" width="16.28515625" style="5" customWidth="1"/>
    <col min="5" max="5" width="14.5703125" style="5" customWidth="1"/>
    <col min="6" max="6" width="14" style="5" customWidth="1"/>
    <col min="7" max="7" width="13.140625" style="5" customWidth="1"/>
    <col min="8" max="8" width="13.28515625" style="5" customWidth="1"/>
    <col min="9" max="9" width="13.5703125" style="5" customWidth="1"/>
    <col min="10" max="10" width="13.7109375" style="5" customWidth="1"/>
    <col min="11" max="11" width="13.28515625" style="5" customWidth="1"/>
    <col min="12" max="12" width="13.5703125" style="5" customWidth="1"/>
    <col min="13" max="13" width="14" style="5" customWidth="1"/>
    <col min="14" max="14" width="13" style="5" customWidth="1"/>
    <col min="15" max="16" width="13.7109375" style="5" customWidth="1"/>
    <col min="17" max="17" width="14.7109375" style="5" customWidth="1"/>
    <col min="18" max="18" width="15.7109375" style="1" customWidth="1"/>
    <col min="19" max="19" width="10.140625" style="2" customWidth="1"/>
    <col min="20" max="21" width="9.140625" style="1"/>
    <col min="22" max="22" width="15" style="1" customWidth="1"/>
    <col min="23" max="16384" width="9.140625" style="1"/>
  </cols>
  <sheetData>
    <row r="1" spans="1:22" ht="41.25" customHeight="1" thickTop="1" thickBot="1">
      <c r="A1" s="33"/>
      <c r="B1" s="34"/>
      <c r="C1" s="35"/>
      <c r="D1" s="35"/>
      <c r="E1" s="6" t="s">
        <v>1</v>
      </c>
      <c r="F1" s="6"/>
      <c r="G1" s="6" t="s">
        <v>2</v>
      </c>
      <c r="H1" s="6"/>
      <c r="I1" s="6" t="s">
        <v>3</v>
      </c>
      <c r="J1" s="6"/>
      <c r="K1" s="6" t="s">
        <v>4</v>
      </c>
      <c r="L1" s="6"/>
      <c r="M1" s="6" t="s">
        <v>5</v>
      </c>
      <c r="N1" s="6"/>
      <c r="O1" s="6" t="s">
        <v>6</v>
      </c>
      <c r="P1" s="6"/>
      <c r="Q1" s="27" t="s">
        <v>7</v>
      </c>
      <c r="R1" s="27"/>
      <c r="S1" s="28" t="s">
        <v>9</v>
      </c>
      <c r="T1" s="27" t="s">
        <v>8</v>
      </c>
      <c r="U1" s="27"/>
      <c r="V1" s="27" t="s">
        <v>12</v>
      </c>
    </row>
    <row r="2" spans="1:22" ht="25.5" thickTop="1" thickBot="1">
      <c r="A2" s="25" t="s">
        <v>76</v>
      </c>
      <c r="B2" s="26" t="s">
        <v>0</v>
      </c>
      <c r="C2" s="29" t="s">
        <v>10</v>
      </c>
      <c r="D2" s="30" t="s">
        <v>11</v>
      </c>
      <c r="E2" s="7">
        <v>2011</v>
      </c>
      <c r="F2" s="8">
        <v>2012</v>
      </c>
      <c r="G2" s="7">
        <v>2011</v>
      </c>
      <c r="H2" s="8">
        <v>2012</v>
      </c>
      <c r="I2" s="7">
        <v>2011</v>
      </c>
      <c r="J2" s="8">
        <v>2012</v>
      </c>
      <c r="K2" s="7">
        <v>2011</v>
      </c>
      <c r="L2" s="8">
        <v>2012</v>
      </c>
      <c r="M2" s="7">
        <v>2011</v>
      </c>
      <c r="N2" s="8">
        <v>2012</v>
      </c>
      <c r="O2" s="7">
        <v>2011</v>
      </c>
      <c r="P2" s="8">
        <v>2012</v>
      </c>
      <c r="Q2" s="7">
        <v>2011</v>
      </c>
      <c r="R2" s="31">
        <v>2012</v>
      </c>
      <c r="S2" s="28"/>
      <c r="T2" s="32">
        <v>2011</v>
      </c>
      <c r="U2" s="31">
        <v>2012</v>
      </c>
      <c r="V2" s="27"/>
    </row>
    <row r="3" spans="1:22" ht="16.5" thickTop="1" thickBot="1">
      <c r="A3" s="13" t="s">
        <v>13</v>
      </c>
      <c r="B3" s="14" t="s">
        <v>14</v>
      </c>
      <c r="C3" s="9">
        <v>6688189.2599999998</v>
      </c>
      <c r="D3" s="10">
        <v>6882100</v>
      </c>
      <c r="E3" s="9">
        <v>700830.63</v>
      </c>
      <c r="F3" s="10">
        <v>628663.22</v>
      </c>
      <c r="G3" s="9">
        <v>486544.61</v>
      </c>
      <c r="H3" s="10">
        <v>824162.75</v>
      </c>
      <c r="I3" s="9">
        <v>487261.18</v>
      </c>
      <c r="J3" s="10">
        <v>597905.11</v>
      </c>
      <c r="K3" s="9">
        <v>666719.4</v>
      </c>
      <c r="L3" s="10">
        <v>834997.38</v>
      </c>
      <c r="M3" s="9">
        <v>496748.6</v>
      </c>
      <c r="N3" s="10">
        <v>682000.26</v>
      </c>
      <c r="O3" s="9">
        <v>502967.03</v>
      </c>
      <c r="P3" s="10">
        <v>811956.16</v>
      </c>
      <c r="Q3" s="9">
        <f>E3+G3+I3+K3+M3+O3</f>
        <v>3341071.45</v>
      </c>
      <c r="R3" s="15">
        <f>F3+H3+J3+L3+N3+P3</f>
        <v>4379684.88</v>
      </c>
      <c r="S3" s="16">
        <f>(R3-Q3)/Q3</f>
        <v>0.31086238218581036</v>
      </c>
      <c r="T3" s="17">
        <f>Q3/C3</f>
        <v>0.49954798228900604</v>
      </c>
      <c r="U3" s="18">
        <f>R3/D3</f>
        <v>0.63638785835718747</v>
      </c>
      <c r="V3" s="19">
        <v>6882100</v>
      </c>
    </row>
    <row r="4" spans="1:22" ht="16.5" thickTop="1" thickBot="1">
      <c r="A4" s="13" t="s">
        <v>15</v>
      </c>
      <c r="B4" s="14" t="s">
        <v>16</v>
      </c>
      <c r="C4" s="9">
        <v>2251860.5299999998</v>
      </c>
      <c r="D4" s="10">
        <v>2682300</v>
      </c>
      <c r="E4" s="9">
        <v>158147.07</v>
      </c>
      <c r="F4" s="10">
        <v>268187.26</v>
      </c>
      <c r="G4" s="9">
        <v>170361.8</v>
      </c>
      <c r="H4" s="10">
        <v>245083.3</v>
      </c>
      <c r="I4" s="9">
        <v>159452.75</v>
      </c>
      <c r="J4" s="10">
        <v>211521.74</v>
      </c>
      <c r="K4" s="9">
        <v>189310.28</v>
      </c>
      <c r="L4" s="10">
        <v>275973.23</v>
      </c>
      <c r="M4" s="9">
        <v>179373.19</v>
      </c>
      <c r="N4" s="10">
        <v>240660.91</v>
      </c>
      <c r="O4" s="9">
        <v>186747.28</v>
      </c>
      <c r="P4" s="10">
        <v>304825.21999999997</v>
      </c>
      <c r="Q4" s="9">
        <f t="shared" ref="Q4:Q35" si="0">E4+G4+I4+K4+M4+O4</f>
        <v>1043392.3700000001</v>
      </c>
      <c r="R4" s="15">
        <f t="shared" ref="R4:R35" si="1">F4+H4+J4+L4+N4+P4</f>
        <v>1546251.66</v>
      </c>
      <c r="S4" s="16">
        <f t="shared" ref="S4:S36" si="2">(R4-Q4)/Q4</f>
        <v>0.4819464896029475</v>
      </c>
      <c r="T4" s="17">
        <f t="shared" ref="T4:T36" si="3">Q4/C4</f>
        <v>0.46334679972387111</v>
      </c>
      <c r="U4" s="18">
        <f t="shared" ref="U4:U36" si="4">R4/D4</f>
        <v>0.57646484733251313</v>
      </c>
      <c r="V4" s="19">
        <v>2682300</v>
      </c>
    </row>
    <row r="5" spans="1:22" ht="16.5" thickTop="1" thickBot="1">
      <c r="A5" s="13" t="s">
        <v>17</v>
      </c>
      <c r="B5" s="14" t="s">
        <v>18</v>
      </c>
      <c r="C5" s="9">
        <v>7416742.8600000003</v>
      </c>
      <c r="D5" s="10">
        <v>9574000</v>
      </c>
      <c r="E5" s="9">
        <v>543091.23</v>
      </c>
      <c r="F5" s="10">
        <v>726871.73</v>
      </c>
      <c r="G5" s="9">
        <v>525750.39</v>
      </c>
      <c r="H5" s="10">
        <v>411614.89</v>
      </c>
      <c r="I5" s="9">
        <v>475123.03</v>
      </c>
      <c r="J5" s="10">
        <v>397852.58</v>
      </c>
      <c r="K5" s="9">
        <v>623272.46</v>
      </c>
      <c r="L5" s="10">
        <v>744817.4</v>
      </c>
      <c r="M5" s="9">
        <v>602563.31000000006</v>
      </c>
      <c r="N5" s="10">
        <v>752793.16</v>
      </c>
      <c r="O5" s="9">
        <v>582428.16000000003</v>
      </c>
      <c r="P5" s="10">
        <v>607225.14</v>
      </c>
      <c r="Q5" s="9">
        <f t="shared" si="0"/>
        <v>3352228.5800000005</v>
      </c>
      <c r="R5" s="15">
        <f t="shared" si="1"/>
        <v>3641174.9000000004</v>
      </c>
      <c r="S5" s="16">
        <f t="shared" si="2"/>
        <v>8.619529161105112E-2</v>
      </c>
      <c r="T5" s="17">
        <f t="shared" si="3"/>
        <v>0.45198123263504925</v>
      </c>
      <c r="U5" s="18">
        <f t="shared" si="4"/>
        <v>0.38031908293294342</v>
      </c>
      <c r="V5" s="19">
        <v>9574000</v>
      </c>
    </row>
    <row r="6" spans="1:22" ht="16.5" thickTop="1" thickBot="1">
      <c r="A6" s="13" t="s">
        <v>19</v>
      </c>
      <c r="B6" s="14" t="s">
        <v>20</v>
      </c>
      <c r="C6" s="9">
        <v>99553.5</v>
      </c>
      <c r="D6" s="10">
        <v>70000</v>
      </c>
      <c r="E6" s="9">
        <v>10560</v>
      </c>
      <c r="F6" s="10">
        <v>0</v>
      </c>
      <c r="G6" s="9">
        <v>10519.99</v>
      </c>
      <c r="H6" s="10">
        <v>29578.66</v>
      </c>
      <c r="I6" s="9">
        <v>10160.02</v>
      </c>
      <c r="J6" s="10">
        <v>0</v>
      </c>
      <c r="K6" s="9">
        <v>10099.99</v>
      </c>
      <c r="L6" s="10">
        <v>16344.34</v>
      </c>
      <c r="M6" s="9">
        <v>0</v>
      </c>
      <c r="N6" s="10">
        <v>32511.48</v>
      </c>
      <c r="O6" s="9">
        <v>9900</v>
      </c>
      <c r="P6" s="10">
        <v>0</v>
      </c>
      <c r="Q6" s="9">
        <f t="shared" si="0"/>
        <v>51240</v>
      </c>
      <c r="R6" s="15">
        <f t="shared" si="1"/>
        <v>78434.48</v>
      </c>
      <c r="S6" s="16">
        <f t="shared" si="2"/>
        <v>0.53072755659640902</v>
      </c>
      <c r="T6" s="17">
        <f t="shared" si="3"/>
        <v>0.51469812713766971</v>
      </c>
      <c r="U6" s="18">
        <f t="shared" si="4"/>
        <v>1.1204925714285714</v>
      </c>
      <c r="V6" s="19">
        <v>70000</v>
      </c>
    </row>
    <row r="7" spans="1:22" ht="16.5" thickTop="1" thickBot="1">
      <c r="A7" s="13" t="s">
        <v>21</v>
      </c>
      <c r="B7" s="14" t="s">
        <v>22</v>
      </c>
      <c r="C7" s="9">
        <v>331567.53000000003</v>
      </c>
      <c r="D7" s="10">
        <v>279100</v>
      </c>
      <c r="E7" s="9">
        <v>0</v>
      </c>
      <c r="F7" s="10">
        <v>1168.2</v>
      </c>
      <c r="G7" s="9">
        <v>27786.22</v>
      </c>
      <c r="H7" s="10">
        <v>29982.65</v>
      </c>
      <c r="I7" s="9">
        <v>27786.49</v>
      </c>
      <c r="J7" s="10">
        <v>29386.91</v>
      </c>
      <c r="K7" s="9">
        <v>29737.81</v>
      </c>
      <c r="L7" s="10">
        <v>33631.279999999999</v>
      </c>
      <c r="M7" s="9">
        <v>17656.669999999998</v>
      </c>
      <c r="N7" s="10">
        <v>33159.94</v>
      </c>
      <c r="O7" s="9">
        <v>23604.240000000002</v>
      </c>
      <c r="P7" s="10">
        <v>20920.259999999998</v>
      </c>
      <c r="Q7" s="9">
        <f t="shared" si="0"/>
        <v>126571.43000000001</v>
      </c>
      <c r="R7" s="15">
        <f t="shared" si="1"/>
        <v>148249.24000000002</v>
      </c>
      <c r="S7" s="16">
        <f t="shared" si="2"/>
        <v>0.17126937729944278</v>
      </c>
      <c r="T7" s="17">
        <f t="shared" si="3"/>
        <v>0.38173650477777482</v>
      </c>
      <c r="U7" s="18">
        <f t="shared" si="4"/>
        <v>0.53116890003582951</v>
      </c>
      <c r="V7" s="19">
        <v>279100</v>
      </c>
    </row>
    <row r="8" spans="1:22" ht="16.5" thickTop="1" thickBot="1">
      <c r="A8" s="13" t="s">
        <v>23</v>
      </c>
      <c r="B8" s="14" t="s">
        <v>14</v>
      </c>
      <c r="C8" s="9">
        <v>975434.21</v>
      </c>
      <c r="D8" s="10">
        <v>1096000</v>
      </c>
      <c r="E8" s="9">
        <v>114873.95</v>
      </c>
      <c r="F8" s="10">
        <v>86713.1</v>
      </c>
      <c r="G8" s="9">
        <v>79822.55</v>
      </c>
      <c r="H8" s="10">
        <v>126765.35</v>
      </c>
      <c r="I8" s="9">
        <v>78601.789999999994</v>
      </c>
      <c r="J8" s="10">
        <v>87599.22</v>
      </c>
      <c r="K8" s="9">
        <v>78594.3</v>
      </c>
      <c r="L8" s="10">
        <v>88834.11</v>
      </c>
      <c r="M8" s="9">
        <v>78870.17</v>
      </c>
      <c r="N8" s="10">
        <v>89692.86</v>
      </c>
      <c r="O8" s="9">
        <v>79222.84</v>
      </c>
      <c r="P8" s="10">
        <v>111373.14</v>
      </c>
      <c r="Q8" s="9">
        <f t="shared" si="0"/>
        <v>509985.6</v>
      </c>
      <c r="R8" s="15">
        <f t="shared" si="1"/>
        <v>590977.78</v>
      </c>
      <c r="S8" s="16">
        <f t="shared" si="2"/>
        <v>0.15881268020116657</v>
      </c>
      <c r="T8" s="17">
        <f t="shared" si="3"/>
        <v>0.52282931516211639</v>
      </c>
      <c r="U8" s="18">
        <f t="shared" si="4"/>
        <v>0.53921330291970804</v>
      </c>
      <c r="V8" s="19">
        <v>1096000</v>
      </c>
    </row>
    <row r="9" spans="1:22" ht="16.5" thickTop="1" thickBot="1">
      <c r="A9" s="13" t="s">
        <v>24</v>
      </c>
      <c r="B9" s="14" t="s">
        <v>16</v>
      </c>
      <c r="C9" s="9">
        <v>436346.65</v>
      </c>
      <c r="D9" s="10">
        <v>436000</v>
      </c>
      <c r="E9" s="9">
        <v>31452.959999999999</v>
      </c>
      <c r="F9" s="10">
        <v>52814.51</v>
      </c>
      <c r="G9" s="9">
        <v>33889.74</v>
      </c>
      <c r="H9" s="10">
        <v>28208.54</v>
      </c>
      <c r="I9" s="9">
        <v>31423.51</v>
      </c>
      <c r="J9" s="10">
        <v>31377.55</v>
      </c>
      <c r="K9" s="9">
        <v>35064.93</v>
      </c>
      <c r="L9" s="10">
        <v>31952.78</v>
      </c>
      <c r="M9" s="9">
        <v>35742.9</v>
      </c>
      <c r="N9" s="10">
        <v>34494.839999999997</v>
      </c>
      <c r="O9" s="9">
        <v>37242.51</v>
      </c>
      <c r="P9" s="10">
        <v>44274.8</v>
      </c>
      <c r="Q9" s="9">
        <f t="shared" si="0"/>
        <v>204816.55</v>
      </c>
      <c r="R9" s="15">
        <f t="shared" si="1"/>
        <v>223123.02000000002</v>
      </c>
      <c r="S9" s="16">
        <f t="shared" si="2"/>
        <v>8.9379837713309943E-2</v>
      </c>
      <c r="T9" s="17">
        <f t="shared" si="3"/>
        <v>0.46938953238210945</v>
      </c>
      <c r="U9" s="18">
        <f t="shared" si="4"/>
        <v>0.5117500458715597</v>
      </c>
      <c r="V9" s="19">
        <v>436000</v>
      </c>
    </row>
    <row r="10" spans="1:22" ht="16.5" thickTop="1" thickBot="1">
      <c r="A10" s="13" t="s">
        <v>25</v>
      </c>
      <c r="B10" s="14" t="s">
        <v>18</v>
      </c>
      <c r="C10" s="9">
        <v>1380602.66</v>
      </c>
      <c r="D10" s="10">
        <v>1651500</v>
      </c>
      <c r="E10" s="9">
        <v>96077.69</v>
      </c>
      <c r="F10" s="10">
        <v>118042.06</v>
      </c>
      <c r="G10" s="9">
        <v>115647.93</v>
      </c>
      <c r="H10" s="10">
        <v>92312.3</v>
      </c>
      <c r="I10" s="9">
        <v>96936.58</v>
      </c>
      <c r="J10" s="10">
        <v>92125.94</v>
      </c>
      <c r="K10" s="9">
        <v>136172.26999999999</v>
      </c>
      <c r="L10" s="10">
        <v>151117.87</v>
      </c>
      <c r="M10" s="9">
        <v>122252.51</v>
      </c>
      <c r="N10" s="10">
        <v>129659.75</v>
      </c>
      <c r="O10" s="9">
        <v>107310.48</v>
      </c>
      <c r="P10" s="10">
        <v>107887.02</v>
      </c>
      <c r="Q10" s="9">
        <f t="shared" si="0"/>
        <v>674397.46</v>
      </c>
      <c r="R10" s="15">
        <f t="shared" si="1"/>
        <v>691144.94</v>
      </c>
      <c r="S10" s="16">
        <f t="shared" si="2"/>
        <v>2.4833248927123752E-2</v>
      </c>
      <c r="T10" s="17">
        <f t="shared" si="3"/>
        <v>0.48848048720983922</v>
      </c>
      <c r="U10" s="18">
        <f t="shared" si="4"/>
        <v>0.41849527096578865</v>
      </c>
      <c r="V10" s="19">
        <v>1651500</v>
      </c>
    </row>
    <row r="11" spans="1:22" ht="16.5" thickTop="1" thickBot="1">
      <c r="A11" s="13" t="s">
        <v>26</v>
      </c>
      <c r="B11" s="14" t="s">
        <v>22</v>
      </c>
      <c r="C11" s="9">
        <v>0</v>
      </c>
      <c r="D11" s="10">
        <v>3000</v>
      </c>
      <c r="E11" s="9">
        <v>0</v>
      </c>
      <c r="F11" s="10">
        <v>0</v>
      </c>
      <c r="G11" s="9">
        <v>0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f t="shared" si="0"/>
        <v>0</v>
      </c>
      <c r="R11" s="15">
        <f t="shared" si="1"/>
        <v>0</v>
      </c>
      <c r="S11" s="16"/>
      <c r="T11" s="17"/>
      <c r="U11" s="18">
        <f t="shared" si="4"/>
        <v>0</v>
      </c>
      <c r="V11" s="19">
        <v>3000</v>
      </c>
    </row>
    <row r="12" spans="1:22" ht="31.5" thickTop="1" thickBot="1">
      <c r="A12" s="13" t="s">
        <v>27</v>
      </c>
      <c r="B12" s="14" t="s">
        <v>28</v>
      </c>
      <c r="C12" s="9">
        <v>932.08</v>
      </c>
      <c r="D12" s="10">
        <v>44000</v>
      </c>
      <c r="E12" s="9">
        <v>0</v>
      </c>
      <c r="F12" s="10">
        <v>0</v>
      </c>
      <c r="G12" s="9">
        <v>33.51</v>
      </c>
      <c r="H12" s="10">
        <v>0</v>
      </c>
      <c r="I12" s="9">
        <v>0</v>
      </c>
      <c r="J12" s="10">
        <v>0</v>
      </c>
      <c r="K12" s="9">
        <v>898.57</v>
      </c>
      <c r="L12" s="10">
        <v>0</v>
      </c>
      <c r="M12" s="9">
        <v>0</v>
      </c>
      <c r="N12" s="10">
        <v>0</v>
      </c>
      <c r="O12" s="9">
        <v>0</v>
      </c>
      <c r="P12" s="10">
        <v>0</v>
      </c>
      <c r="Q12" s="9">
        <f t="shared" si="0"/>
        <v>932.08</v>
      </c>
      <c r="R12" s="15">
        <f t="shared" si="1"/>
        <v>0</v>
      </c>
      <c r="S12" s="16">
        <f t="shared" si="2"/>
        <v>-1</v>
      </c>
      <c r="T12" s="17">
        <f t="shared" si="3"/>
        <v>1</v>
      </c>
      <c r="U12" s="18">
        <f t="shared" si="4"/>
        <v>0</v>
      </c>
      <c r="V12" s="19">
        <v>44000</v>
      </c>
    </row>
    <row r="13" spans="1:22" ht="31.5" thickTop="1" thickBot="1">
      <c r="A13" s="13" t="s">
        <v>29</v>
      </c>
      <c r="B13" s="14" t="s">
        <v>30</v>
      </c>
      <c r="C13" s="9">
        <v>6669636.3700000001</v>
      </c>
      <c r="D13" s="10">
        <v>7602500</v>
      </c>
      <c r="E13" s="9">
        <v>330762.96999999997</v>
      </c>
      <c r="F13" s="10">
        <v>226280.31</v>
      </c>
      <c r="G13" s="9">
        <v>420235.21</v>
      </c>
      <c r="H13" s="10">
        <v>490988.54</v>
      </c>
      <c r="I13" s="9">
        <v>641733.29</v>
      </c>
      <c r="J13" s="10">
        <v>637367.77</v>
      </c>
      <c r="K13" s="9">
        <v>415812.04</v>
      </c>
      <c r="L13" s="10">
        <v>368016.1</v>
      </c>
      <c r="M13" s="9">
        <v>582881.4</v>
      </c>
      <c r="N13" s="10">
        <v>305868.87</v>
      </c>
      <c r="O13" s="9">
        <v>620855.53</v>
      </c>
      <c r="P13" s="10">
        <v>579210.86</v>
      </c>
      <c r="Q13" s="9">
        <f t="shared" si="0"/>
        <v>3012280.4400000004</v>
      </c>
      <c r="R13" s="15">
        <f t="shared" si="1"/>
        <v>2607732.4500000002</v>
      </c>
      <c r="S13" s="16">
        <f t="shared" si="2"/>
        <v>-0.1342995773660437</v>
      </c>
      <c r="T13" s="17">
        <f t="shared" si="3"/>
        <v>0.45164088008594094</v>
      </c>
      <c r="U13" s="18">
        <f t="shared" si="4"/>
        <v>0.34300985859914507</v>
      </c>
      <c r="V13" s="19">
        <v>7602500</v>
      </c>
    </row>
    <row r="14" spans="1:22" ht="16.5" thickTop="1" thickBot="1">
      <c r="A14" s="13" t="s">
        <v>31</v>
      </c>
      <c r="B14" s="14" t="s">
        <v>32</v>
      </c>
      <c r="C14" s="9">
        <v>158563.04999999999</v>
      </c>
      <c r="D14" s="10">
        <v>254000</v>
      </c>
      <c r="E14" s="9">
        <v>1883</v>
      </c>
      <c r="F14" s="10">
        <v>7217.98</v>
      </c>
      <c r="G14" s="9">
        <v>1841</v>
      </c>
      <c r="H14" s="10">
        <v>8123.56</v>
      </c>
      <c r="I14" s="9">
        <v>7133.32</v>
      </c>
      <c r="J14" s="10">
        <v>8770.51</v>
      </c>
      <c r="K14" s="9">
        <v>2263.39</v>
      </c>
      <c r="L14" s="10">
        <v>7395.26</v>
      </c>
      <c r="M14" s="9">
        <v>5481.15</v>
      </c>
      <c r="N14" s="10">
        <v>13021.91</v>
      </c>
      <c r="O14" s="9">
        <v>6865.62</v>
      </c>
      <c r="P14" s="10">
        <v>12240.76</v>
      </c>
      <c r="Q14" s="9">
        <f t="shared" si="0"/>
        <v>25467.48</v>
      </c>
      <c r="R14" s="15">
        <f t="shared" si="1"/>
        <v>56769.98</v>
      </c>
      <c r="S14" s="16">
        <f t="shared" si="2"/>
        <v>1.2291165046561341</v>
      </c>
      <c r="T14" s="17">
        <f t="shared" si="3"/>
        <v>0.16061421623764174</v>
      </c>
      <c r="U14" s="18">
        <f t="shared" si="4"/>
        <v>0.22350385826771654</v>
      </c>
      <c r="V14" s="19">
        <v>254000</v>
      </c>
    </row>
    <row r="15" spans="1:22" ht="16.5" thickTop="1" thickBot="1">
      <c r="A15" s="13" t="s">
        <v>33</v>
      </c>
      <c r="B15" s="14" t="s">
        <v>34</v>
      </c>
      <c r="C15" s="9">
        <v>249908.56</v>
      </c>
      <c r="D15" s="10">
        <v>356500</v>
      </c>
      <c r="E15" s="9">
        <v>12910.57</v>
      </c>
      <c r="F15" s="10">
        <v>7818.42</v>
      </c>
      <c r="G15" s="9">
        <v>5692.91</v>
      </c>
      <c r="H15" s="10">
        <v>18910.29</v>
      </c>
      <c r="I15" s="9">
        <v>12662.82</v>
      </c>
      <c r="J15" s="10">
        <v>20504.72</v>
      </c>
      <c r="K15" s="9">
        <v>4887.2299999999996</v>
      </c>
      <c r="L15" s="10">
        <v>13996.11</v>
      </c>
      <c r="M15" s="9">
        <v>2631.3</v>
      </c>
      <c r="N15" s="10">
        <v>5965.4</v>
      </c>
      <c r="O15" s="9">
        <v>5092.1499999999996</v>
      </c>
      <c r="P15" s="10">
        <v>11991.13</v>
      </c>
      <c r="Q15" s="9">
        <f t="shared" si="0"/>
        <v>43876.98</v>
      </c>
      <c r="R15" s="15">
        <f t="shared" si="1"/>
        <v>79186.070000000007</v>
      </c>
      <c r="S15" s="16">
        <f t="shared" si="2"/>
        <v>0.80472926805810252</v>
      </c>
      <c r="T15" s="17">
        <f t="shared" si="3"/>
        <v>0.17557213726492604</v>
      </c>
      <c r="U15" s="18">
        <f t="shared" si="4"/>
        <v>0.22212081346423565</v>
      </c>
      <c r="V15" s="19">
        <v>356500</v>
      </c>
    </row>
    <row r="16" spans="1:22" ht="16.5" thickTop="1" thickBot="1">
      <c r="A16" s="13" t="s">
        <v>35</v>
      </c>
      <c r="B16" s="14" t="s">
        <v>36</v>
      </c>
      <c r="C16" s="9">
        <v>36454809.950000003</v>
      </c>
      <c r="D16" s="10">
        <v>38333500</v>
      </c>
      <c r="E16" s="9">
        <v>1720088.3</v>
      </c>
      <c r="F16" s="10">
        <v>1525514.62</v>
      </c>
      <c r="G16" s="9">
        <v>1528007.38</v>
      </c>
      <c r="H16" s="10">
        <v>2298734.5499999998</v>
      </c>
      <c r="I16" s="9">
        <v>2726085.13</v>
      </c>
      <c r="J16" s="10">
        <v>3843853.82</v>
      </c>
      <c r="K16" s="9">
        <v>2953718.02</v>
      </c>
      <c r="L16" s="10">
        <v>5459537.2300000004</v>
      </c>
      <c r="M16" s="9">
        <v>2875282.07</v>
      </c>
      <c r="N16" s="10">
        <v>263923.83</v>
      </c>
      <c r="O16" s="9">
        <v>3024574.19</v>
      </c>
      <c r="P16" s="10">
        <v>3399734.75</v>
      </c>
      <c r="Q16" s="9">
        <f t="shared" si="0"/>
        <v>14827755.09</v>
      </c>
      <c r="R16" s="15">
        <f t="shared" si="1"/>
        <v>16791298.800000001</v>
      </c>
      <c r="S16" s="16">
        <f t="shared" si="2"/>
        <v>0.1324235326306567</v>
      </c>
      <c r="T16" s="17">
        <f t="shared" si="3"/>
        <v>0.40674344785604893</v>
      </c>
      <c r="U16" s="18">
        <f t="shared" si="4"/>
        <v>0.43803197725227283</v>
      </c>
      <c r="V16" s="19">
        <v>38333500</v>
      </c>
    </row>
    <row r="17" spans="1:22" ht="16.5" thickTop="1" thickBot="1">
      <c r="A17" s="13" t="s">
        <v>37</v>
      </c>
      <c r="B17" s="14" t="s">
        <v>38</v>
      </c>
      <c r="C17" s="9">
        <v>1834297.59</v>
      </c>
      <c r="D17" s="10">
        <v>1603000</v>
      </c>
      <c r="E17" s="9">
        <v>13223.45</v>
      </c>
      <c r="F17" s="10">
        <v>5570</v>
      </c>
      <c r="G17" s="9">
        <v>65486.91</v>
      </c>
      <c r="H17" s="10">
        <v>73218.399999999994</v>
      </c>
      <c r="I17" s="9">
        <v>232853.36</v>
      </c>
      <c r="J17" s="10">
        <v>204965.9</v>
      </c>
      <c r="K17" s="9">
        <v>308338.67</v>
      </c>
      <c r="L17" s="10">
        <v>59274.41</v>
      </c>
      <c r="M17" s="9">
        <v>93708.72</v>
      </c>
      <c r="N17" s="10">
        <v>167576.70000000001</v>
      </c>
      <c r="O17" s="9">
        <v>185920.48</v>
      </c>
      <c r="P17" s="10">
        <v>75298.89</v>
      </c>
      <c r="Q17" s="9">
        <f t="shared" si="0"/>
        <v>899531.58999999985</v>
      </c>
      <c r="R17" s="15">
        <f t="shared" si="1"/>
        <v>585904.29999999993</v>
      </c>
      <c r="S17" s="16">
        <f t="shared" si="2"/>
        <v>-0.34865622673685087</v>
      </c>
      <c r="T17" s="17">
        <f t="shared" si="3"/>
        <v>0.49039566693210329</v>
      </c>
      <c r="U17" s="18">
        <f t="shared" si="4"/>
        <v>0.36550486587648157</v>
      </c>
      <c r="V17" s="19">
        <v>1603000</v>
      </c>
    </row>
    <row r="18" spans="1:22" ht="46.5" thickTop="1" thickBot="1">
      <c r="A18" s="13" t="s">
        <v>39</v>
      </c>
      <c r="B18" s="14" t="s">
        <v>40</v>
      </c>
      <c r="C18" s="9">
        <v>2202102.6</v>
      </c>
      <c r="D18" s="10">
        <v>1638500</v>
      </c>
      <c r="E18" s="9">
        <v>37403.32</v>
      </c>
      <c r="F18" s="10">
        <v>10944.5</v>
      </c>
      <c r="G18" s="9">
        <v>101267.58</v>
      </c>
      <c r="H18" s="10">
        <v>109625.97</v>
      </c>
      <c r="I18" s="9">
        <v>330331.07</v>
      </c>
      <c r="J18" s="10">
        <v>103321.61</v>
      </c>
      <c r="K18" s="9">
        <v>200090.47</v>
      </c>
      <c r="L18" s="10">
        <v>73977.16</v>
      </c>
      <c r="M18" s="9">
        <v>181698.84</v>
      </c>
      <c r="N18" s="10">
        <v>68704.320000000007</v>
      </c>
      <c r="O18" s="9">
        <v>216786.72</v>
      </c>
      <c r="P18" s="10">
        <v>116278.76</v>
      </c>
      <c r="Q18" s="9">
        <f t="shared" si="0"/>
        <v>1067578</v>
      </c>
      <c r="R18" s="15">
        <f t="shared" si="1"/>
        <v>482852.32</v>
      </c>
      <c r="S18" s="16">
        <f t="shared" si="2"/>
        <v>-0.5477123732411121</v>
      </c>
      <c r="T18" s="17">
        <f t="shared" si="3"/>
        <v>0.48479939127268634</v>
      </c>
      <c r="U18" s="18">
        <f t="shared" si="4"/>
        <v>0.29469168141592922</v>
      </c>
      <c r="V18" s="19">
        <v>1638500</v>
      </c>
    </row>
    <row r="19" spans="1:22" ht="31.5" thickTop="1" thickBot="1">
      <c r="A19" s="13" t="s">
        <v>41</v>
      </c>
      <c r="B19" s="14" t="s">
        <v>42</v>
      </c>
      <c r="C19" s="9">
        <v>1313543.96</v>
      </c>
      <c r="D19" s="10">
        <v>443000</v>
      </c>
      <c r="E19" s="9">
        <v>42195.09</v>
      </c>
      <c r="F19" s="10">
        <v>0</v>
      </c>
      <c r="G19" s="9">
        <v>293739.08</v>
      </c>
      <c r="H19" s="10">
        <v>105393.41</v>
      </c>
      <c r="I19" s="9">
        <v>405744.36</v>
      </c>
      <c r="J19" s="10">
        <v>767</v>
      </c>
      <c r="K19" s="9">
        <v>130755.75</v>
      </c>
      <c r="L19" s="10">
        <v>236</v>
      </c>
      <c r="M19" s="9">
        <v>95380.49</v>
      </c>
      <c r="N19" s="10">
        <v>92139.6</v>
      </c>
      <c r="O19" s="9">
        <v>126299.89</v>
      </c>
      <c r="P19" s="10">
        <v>48666.49</v>
      </c>
      <c r="Q19" s="9">
        <f t="shared" si="0"/>
        <v>1094114.6599999999</v>
      </c>
      <c r="R19" s="15">
        <f t="shared" si="1"/>
        <v>247202.5</v>
      </c>
      <c r="S19" s="16">
        <f t="shared" si="2"/>
        <v>-0.77406161434670839</v>
      </c>
      <c r="T19" s="17">
        <f t="shared" si="3"/>
        <v>0.83294864375913236</v>
      </c>
      <c r="U19" s="18">
        <f t="shared" si="4"/>
        <v>0.55801918735891642</v>
      </c>
      <c r="V19" s="19">
        <v>443000</v>
      </c>
    </row>
    <row r="20" spans="1:22" ht="16.5" thickTop="1" thickBot="1">
      <c r="A20" s="13" t="s">
        <v>43</v>
      </c>
      <c r="B20" s="14" t="s">
        <v>44</v>
      </c>
      <c r="C20" s="9">
        <v>0</v>
      </c>
      <c r="D20" s="10">
        <v>3000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0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f t="shared" si="0"/>
        <v>0</v>
      </c>
      <c r="R20" s="15">
        <f t="shared" si="1"/>
        <v>0</v>
      </c>
      <c r="S20" s="16"/>
      <c r="T20" s="17"/>
      <c r="U20" s="18">
        <f t="shared" si="4"/>
        <v>0</v>
      </c>
      <c r="V20" s="19">
        <v>3000</v>
      </c>
    </row>
    <row r="21" spans="1:22" ht="16.5" thickTop="1" thickBot="1">
      <c r="A21" s="13" t="s">
        <v>45</v>
      </c>
      <c r="B21" s="14" t="s">
        <v>46</v>
      </c>
      <c r="C21" s="9">
        <v>313088.19</v>
      </c>
      <c r="D21" s="10">
        <v>200000</v>
      </c>
      <c r="E21" s="9">
        <v>0</v>
      </c>
      <c r="F21" s="10">
        <v>101759.02</v>
      </c>
      <c r="G21" s="9">
        <v>0</v>
      </c>
      <c r="H21" s="10">
        <v>104333.77</v>
      </c>
      <c r="I21" s="9">
        <v>0</v>
      </c>
      <c r="J21" s="10">
        <v>101138.25</v>
      </c>
      <c r="K21" s="9">
        <v>0</v>
      </c>
      <c r="L21" s="10">
        <v>110262.26</v>
      </c>
      <c r="M21" s="9">
        <v>0</v>
      </c>
      <c r="N21" s="10">
        <v>94472.25</v>
      </c>
      <c r="O21" s="9">
        <v>78664.81</v>
      </c>
      <c r="P21" s="10">
        <v>179574.49</v>
      </c>
      <c r="Q21" s="9">
        <f t="shared" si="0"/>
        <v>78664.81</v>
      </c>
      <c r="R21" s="15">
        <f t="shared" si="1"/>
        <v>691540.04</v>
      </c>
      <c r="S21" s="16">
        <f t="shared" si="2"/>
        <v>7.7909707021475043</v>
      </c>
      <c r="T21" s="17">
        <f t="shared" si="3"/>
        <v>0.25125447880994806</v>
      </c>
      <c r="U21" s="18">
        <f t="shared" si="4"/>
        <v>3.4577002000000001</v>
      </c>
      <c r="V21" s="19">
        <v>200000</v>
      </c>
    </row>
    <row r="22" spans="1:22" ht="16.5" thickTop="1" thickBot="1">
      <c r="A22" s="13" t="s">
        <v>47</v>
      </c>
      <c r="B22" s="14" t="s">
        <v>48</v>
      </c>
      <c r="C22" s="9">
        <v>227496.36</v>
      </c>
      <c r="D22" s="10">
        <v>350000</v>
      </c>
      <c r="E22" s="9">
        <v>150500</v>
      </c>
      <c r="F22" s="10">
        <v>138100</v>
      </c>
      <c r="G22" s="9">
        <v>0</v>
      </c>
      <c r="H22" s="10">
        <v>30725.06</v>
      </c>
      <c r="I22" s="9">
        <v>0</v>
      </c>
      <c r="J22" s="10">
        <v>0</v>
      </c>
      <c r="K22" s="9">
        <v>0</v>
      </c>
      <c r="L22" s="10">
        <v>40150.17</v>
      </c>
      <c r="M22" s="9">
        <v>0</v>
      </c>
      <c r="N22" s="10">
        <v>0</v>
      </c>
      <c r="O22" s="9">
        <v>24232.080000000002</v>
      </c>
      <c r="P22" s="10">
        <v>0</v>
      </c>
      <c r="Q22" s="9">
        <f t="shared" si="0"/>
        <v>174732.08000000002</v>
      </c>
      <c r="R22" s="15">
        <f t="shared" si="1"/>
        <v>208975.22999999998</v>
      </c>
      <c r="S22" s="16">
        <f t="shared" si="2"/>
        <v>0.19597517525116145</v>
      </c>
      <c r="T22" s="17">
        <f t="shared" si="3"/>
        <v>0.76806538794730617</v>
      </c>
      <c r="U22" s="18">
        <f t="shared" si="4"/>
        <v>0.59707208571428572</v>
      </c>
      <c r="V22" s="19">
        <v>350000</v>
      </c>
    </row>
    <row r="23" spans="1:22" ht="46.5" thickTop="1" thickBot="1">
      <c r="A23" s="13" t="s">
        <v>49</v>
      </c>
      <c r="B23" s="14" t="s">
        <v>50</v>
      </c>
      <c r="C23" s="9">
        <v>2320796.81</v>
      </c>
      <c r="D23" s="10">
        <v>1450000</v>
      </c>
      <c r="E23" s="9">
        <v>66826.2</v>
      </c>
      <c r="F23" s="10">
        <v>206798.11</v>
      </c>
      <c r="G23" s="9">
        <v>98792.31</v>
      </c>
      <c r="H23" s="10">
        <v>210337.03</v>
      </c>
      <c r="I23" s="9">
        <v>125981.94</v>
      </c>
      <c r="J23" s="10">
        <v>113065.51</v>
      </c>
      <c r="K23" s="9">
        <v>108919</v>
      </c>
      <c r="L23" s="10">
        <v>115481.64</v>
      </c>
      <c r="M23" s="9">
        <v>148154</v>
      </c>
      <c r="N23" s="10">
        <v>62568.88</v>
      </c>
      <c r="O23" s="9">
        <v>158566</v>
      </c>
      <c r="P23" s="10">
        <v>146891.79</v>
      </c>
      <c r="Q23" s="9">
        <f t="shared" si="0"/>
        <v>707239.45</v>
      </c>
      <c r="R23" s="15">
        <f t="shared" si="1"/>
        <v>855142.96000000008</v>
      </c>
      <c r="S23" s="16">
        <f t="shared" si="2"/>
        <v>0.20912791275995724</v>
      </c>
      <c r="T23" s="17">
        <f t="shared" si="3"/>
        <v>0.30473992680126094</v>
      </c>
      <c r="U23" s="18">
        <f t="shared" si="4"/>
        <v>0.58975376551724146</v>
      </c>
      <c r="V23" s="19">
        <v>1450000</v>
      </c>
    </row>
    <row r="24" spans="1:22" ht="31.5" thickTop="1" thickBot="1">
      <c r="A24" s="13" t="s">
        <v>51</v>
      </c>
      <c r="B24" s="14" t="s">
        <v>52</v>
      </c>
      <c r="C24" s="9">
        <v>1286411.05</v>
      </c>
      <c r="D24" s="10">
        <v>2003000</v>
      </c>
      <c r="E24" s="9">
        <v>50175</v>
      </c>
      <c r="F24" s="10">
        <v>21375</v>
      </c>
      <c r="G24" s="9">
        <v>92500</v>
      </c>
      <c r="H24" s="10">
        <v>74825</v>
      </c>
      <c r="I24" s="9">
        <v>200875.34</v>
      </c>
      <c r="J24" s="10">
        <v>21375</v>
      </c>
      <c r="K24" s="9">
        <v>199703.57</v>
      </c>
      <c r="L24" s="10">
        <v>52350</v>
      </c>
      <c r="M24" s="9">
        <v>242753.57</v>
      </c>
      <c r="N24" s="10">
        <v>128424.15</v>
      </c>
      <c r="O24" s="9">
        <v>198103.57</v>
      </c>
      <c r="P24" s="10">
        <v>139149.15</v>
      </c>
      <c r="Q24" s="9">
        <f t="shared" si="0"/>
        <v>984111.05</v>
      </c>
      <c r="R24" s="15">
        <f t="shared" si="1"/>
        <v>437498.30000000005</v>
      </c>
      <c r="S24" s="16">
        <f t="shared" si="2"/>
        <v>-0.55543807784700716</v>
      </c>
      <c r="T24" s="17">
        <f t="shared" si="3"/>
        <v>0.76500512802653553</v>
      </c>
      <c r="U24" s="18">
        <f t="shared" si="4"/>
        <v>0.21842151772341489</v>
      </c>
      <c r="V24" s="19">
        <v>2003000</v>
      </c>
    </row>
    <row r="25" spans="1:22" ht="31.5" thickTop="1" thickBot="1">
      <c r="A25" s="13" t="s">
        <v>53</v>
      </c>
      <c r="B25" s="14" t="s">
        <v>54</v>
      </c>
      <c r="C25" s="9">
        <v>0</v>
      </c>
      <c r="D25" s="10">
        <v>5000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f t="shared" si="0"/>
        <v>0</v>
      </c>
      <c r="R25" s="15">
        <f t="shared" si="1"/>
        <v>0</v>
      </c>
      <c r="S25" s="16"/>
      <c r="T25" s="17"/>
      <c r="U25" s="18">
        <f t="shared" si="4"/>
        <v>0</v>
      </c>
      <c r="V25" s="19">
        <v>5000</v>
      </c>
    </row>
    <row r="26" spans="1:22" ht="16.5" thickTop="1" thickBot="1">
      <c r="A26" s="13" t="s">
        <v>55</v>
      </c>
      <c r="B26" s="14" t="s">
        <v>56</v>
      </c>
      <c r="C26" s="9">
        <v>2531552.81</v>
      </c>
      <c r="D26" s="10">
        <v>351000</v>
      </c>
      <c r="E26" s="9">
        <v>746791.06</v>
      </c>
      <c r="F26" s="10">
        <v>0</v>
      </c>
      <c r="G26" s="9">
        <v>577261.28</v>
      </c>
      <c r="H26" s="10">
        <v>6982.95</v>
      </c>
      <c r="I26" s="9">
        <v>642895.59</v>
      </c>
      <c r="J26" s="10">
        <v>8542.1200000000008</v>
      </c>
      <c r="K26" s="9">
        <v>363342.69</v>
      </c>
      <c r="L26" s="10">
        <v>16455.96</v>
      </c>
      <c r="M26" s="9">
        <v>64733.82</v>
      </c>
      <c r="N26" s="10">
        <v>17072.900000000001</v>
      </c>
      <c r="O26" s="9">
        <v>131578.17000000001</v>
      </c>
      <c r="P26" s="10">
        <v>53647.22</v>
      </c>
      <c r="Q26" s="9">
        <f t="shared" si="0"/>
        <v>2526602.61</v>
      </c>
      <c r="R26" s="15">
        <f t="shared" si="1"/>
        <v>102701.15</v>
      </c>
      <c r="S26" s="16">
        <f t="shared" si="2"/>
        <v>-0.95935207634413078</v>
      </c>
      <c r="T26" s="17">
        <f t="shared" si="3"/>
        <v>0.99804459935402245</v>
      </c>
      <c r="U26" s="18">
        <f t="shared" si="4"/>
        <v>0.29259586894586892</v>
      </c>
      <c r="V26" s="19">
        <v>351000</v>
      </c>
    </row>
    <row r="27" spans="1:22" ht="16.5" thickTop="1" thickBot="1">
      <c r="A27" s="13" t="s">
        <v>57</v>
      </c>
      <c r="B27" s="14" t="s">
        <v>58</v>
      </c>
      <c r="C27" s="9">
        <v>1981409.25</v>
      </c>
      <c r="D27" s="10">
        <v>1669000</v>
      </c>
      <c r="E27" s="9">
        <v>234.99</v>
      </c>
      <c r="F27" s="10">
        <v>0</v>
      </c>
      <c r="G27" s="9">
        <v>2908.7</v>
      </c>
      <c r="H27" s="10">
        <v>30189.4</v>
      </c>
      <c r="I27" s="9">
        <v>83958.88</v>
      </c>
      <c r="J27" s="10">
        <v>21133.8</v>
      </c>
      <c r="K27" s="9">
        <v>39648.5</v>
      </c>
      <c r="L27" s="10">
        <v>51522.559999999998</v>
      </c>
      <c r="M27" s="9">
        <v>62847.86</v>
      </c>
      <c r="N27" s="10">
        <v>4451.2</v>
      </c>
      <c r="O27" s="9">
        <v>104707.94</v>
      </c>
      <c r="P27" s="10">
        <v>5654.97</v>
      </c>
      <c r="Q27" s="9">
        <f t="shared" si="0"/>
        <v>294306.87</v>
      </c>
      <c r="R27" s="15">
        <f t="shared" si="1"/>
        <v>112951.93</v>
      </c>
      <c r="S27" s="16">
        <f t="shared" si="2"/>
        <v>-0.61621035214026776</v>
      </c>
      <c r="T27" s="17">
        <f t="shared" si="3"/>
        <v>0.14853411530202557</v>
      </c>
      <c r="U27" s="18">
        <f t="shared" si="4"/>
        <v>6.7676411024565605E-2</v>
      </c>
      <c r="V27" s="19">
        <v>1669000</v>
      </c>
    </row>
    <row r="28" spans="1:22" ht="31.5" thickTop="1" thickBot="1">
      <c r="A28" s="13" t="s">
        <v>59</v>
      </c>
      <c r="B28" s="14" t="s">
        <v>60</v>
      </c>
      <c r="C28" s="9">
        <v>285094.31</v>
      </c>
      <c r="D28" s="10">
        <v>721000</v>
      </c>
      <c r="E28" s="9">
        <v>0</v>
      </c>
      <c r="F28" s="10">
        <v>0</v>
      </c>
      <c r="G28" s="9">
        <v>0</v>
      </c>
      <c r="H28" s="10">
        <v>0</v>
      </c>
      <c r="I28" s="9">
        <v>14838.5</v>
      </c>
      <c r="J28" s="10">
        <v>11143.63</v>
      </c>
      <c r="K28" s="9">
        <v>191160</v>
      </c>
      <c r="L28" s="10">
        <v>0</v>
      </c>
      <c r="M28" s="9">
        <v>0</v>
      </c>
      <c r="N28" s="10">
        <v>0</v>
      </c>
      <c r="O28" s="9">
        <v>0</v>
      </c>
      <c r="P28" s="10">
        <v>24922.19</v>
      </c>
      <c r="Q28" s="9">
        <f t="shared" si="0"/>
        <v>205998.5</v>
      </c>
      <c r="R28" s="15">
        <f t="shared" si="1"/>
        <v>36065.82</v>
      </c>
      <c r="S28" s="16">
        <f t="shared" si="2"/>
        <v>-0.82492192904317263</v>
      </c>
      <c r="T28" s="17">
        <f t="shared" si="3"/>
        <v>0.7225626495316585</v>
      </c>
      <c r="U28" s="18">
        <f t="shared" si="4"/>
        <v>5.0021941747572816E-2</v>
      </c>
      <c r="V28" s="19">
        <v>721000</v>
      </c>
    </row>
    <row r="29" spans="1:22" ht="16.5" thickTop="1" thickBot="1">
      <c r="A29" s="13" t="s">
        <v>61</v>
      </c>
      <c r="B29" s="14" t="s">
        <v>62</v>
      </c>
      <c r="C29" s="9">
        <v>0</v>
      </c>
      <c r="D29" s="10">
        <v>73000</v>
      </c>
      <c r="E29" s="9">
        <v>0</v>
      </c>
      <c r="F29" s="10">
        <v>0</v>
      </c>
      <c r="G29" s="9">
        <v>0</v>
      </c>
      <c r="H29" s="10">
        <v>0</v>
      </c>
      <c r="I29" s="9">
        <v>0</v>
      </c>
      <c r="J29" s="10">
        <v>29148.36</v>
      </c>
      <c r="K29" s="9">
        <v>0</v>
      </c>
      <c r="L29" s="10">
        <v>0</v>
      </c>
      <c r="M29" s="9">
        <v>0</v>
      </c>
      <c r="N29" s="10">
        <v>6336.6</v>
      </c>
      <c r="O29" s="9">
        <v>0</v>
      </c>
      <c r="P29" s="10">
        <v>0</v>
      </c>
      <c r="Q29" s="9">
        <f t="shared" si="0"/>
        <v>0</v>
      </c>
      <c r="R29" s="15">
        <f t="shared" si="1"/>
        <v>35484.959999999999</v>
      </c>
      <c r="S29" s="16"/>
      <c r="T29" s="17"/>
      <c r="U29" s="18">
        <f t="shared" si="4"/>
        <v>0.48609534246575342</v>
      </c>
      <c r="V29" s="19">
        <v>73000</v>
      </c>
    </row>
    <row r="30" spans="1:22" ht="31.5" thickTop="1" thickBot="1">
      <c r="A30" s="13" t="s">
        <v>63</v>
      </c>
      <c r="B30" s="14" t="s">
        <v>64</v>
      </c>
      <c r="C30" s="9">
        <v>752874.7</v>
      </c>
      <c r="D30" s="10">
        <v>2082000</v>
      </c>
      <c r="E30" s="9">
        <v>0</v>
      </c>
      <c r="F30" s="10">
        <v>49073.14</v>
      </c>
      <c r="G30" s="9">
        <v>183660</v>
      </c>
      <c r="H30" s="10">
        <v>63482.5</v>
      </c>
      <c r="I30" s="9">
        <v>23960</v>
      </c>
      <c r="J30" s="10">
        <v>0</v>
      </c>
      <c r="K30" s="9">
        <v>0</v>
      </c>
      <c r="L30" s="10">
        <v>0</v>
      </c>
      <c r="M30" s="9">
        <v>0</v>
      </c>
      <c r="N30" s="10">
        <v>35050.5</v>
      </c>
      <c r="O30" s="9">
        <v>0</v>
      </c>
      <c r="P30" s="10">
        <v>26381.5</v>
      </c>
      <c r="Q30" s="9">
        <f t="shared" si="0"/>
        <v>207620</v>
      </c>
      <c r="R30" s="15">
        <f t="shared" si="1"/>
        <v>173987.64</v>
      </c>
      <c r="S30" s="16">
        <f t="shared" si="2"/>
        <v>-0.16198998169733159</v>
      </c>
      <c r="T30" s="17">
        <f t="shared" si="3"/>
        <v>0.27576965994474251</v>
      </c>
      <c r="U30" s="18">
        <f t="shared" si="4"/>
        <v>8.3567550432276663E-2</v>
      </c>
      <c r="V30" s="19">
        <v>2082000</v>
      </c>
    </row>
    <row r="31" spans="1:22" ht="31.5" thickTop="1" thickBot="1">
      <c r="A31" s="13" t="s">
        <v>65</v>
      </c>
      <c r="B31" s="14" t="s">
        <v>66</v>
      </c>
      <c r="C31" s="9">
        <v>4569258.8099999996</v>
      </c>
      <c r="D31" s="10">
        <v>10976000</v>
      </c>
      <c r="E31" s="9">
        <v>362027.82</v>
      </c>
      <c r="F31" s="10">
        <v>0</v>
      </c>
      <c r="G31" s="9">
        <v>532158.74</v>
      </c>
      <c r="H31" s="10">
        <v>176224.14</v>
      </c>
      <c r="I31" s="9">
        <v>3241.87</v>
      </c>
      <c r="J31" s="10">
        <v>70467.759999999995</v>
      </c>
      <c r="K31" s="9">
        <v>540839.37</v>
      </c>
      <c r="L31" s="10">
        <v>147424.26999999999</v>
      </c>
      <c r="M31" s="9">
        <v>210988.75</v>
      </c>
      <c r="N31" s="10">
        <v>174737.37</v>
      </c>
      <c r="O31" s="9">
        <v>636230.61</v>
      </c>
      <c r="P31" s="10">
        <v>209908.31</v>
      </c>
      <c r="Q31" s="9">
        <f t="shared" si="0"/>
        <v>2285487.16</v>
      </c>
      <c r="R31" s="15">
        <f t="shared" si="1"/>
        <v>778761.85000000009</v>
      </c>
      <c r="S31" s="16">
        <f t="shared" si="2"/>
        <v>-0.659257831927614</v>
      </c>
      <c r="T31" s="17">
        <f t="shared" si="3"/>
        <v>0.50018772300621783</v>
      </c>
      <c r="U31" s="18">
        <f t="shared" si="4"/>
        <v>7.0951334730320711E-2</v>
      </c>
      <c r="V31" s="19">
        <v>10976000</v>
      </c>
    </row>
    <row r="32" spans="1:22" ht="31.5" thickTop="1" thickBot="1">
      <c r="A32" s="13" t="s">
        <v>67</v>
      </c>
      <c r="B32" s="14" t="s">
        <v>68</v>
      </c>
      <c r="C32" s="9">
        <v>921992.07</v>
      </c>
      <c r="D32" s="10">
        <v>100000</v>
      </c>
      <c r="E32" s="9">
        <v>0</v>
      </c>
      <c r="F32" s="10">
        <v>68179.679999999993</v>
      </c>
      <c r="G32" s="9">
        <v>0</v>
      </c>
      <c r="H32" s="10">
        <v>0</v>
      </c>
      <c r="I32" s="9">
        <v>0</v>
      </c>
      <c r="J32" s="10">
        <v>83284.649999999994</v>
      </c>
      <c r="K32" s="9">
        <v>0</v>
      </c>
      <c r="L32" s="10">
        <v>84442.08</v>
      </c>
      <c r="M32" s="9">
        <v>0</v>
      </c>
      <c r="N32" s="10">
        <v>209438.71</v>
      </c>
      <c r="O32" s="9">
        <v>0</v>
      </c>
      <c r="P32" s="10">
        <v>96403.79</v>
      </c>
      <c r="Q32" s="9">
        <f t="shared" si="0"/>
        <v>0</v>
      </c>
      <c r="R32" s="15">
        <f t="shared" si="1"/>
        <v>541748.91</v>
      </c>
      <c r="S32" s="16"/>
      <c r="T32" s="17">
        <f t="shared" si="3"/>
        <v>0</v>
      </c>
      <c r="U32" s="18">
        <f t="shared" si="4"/>
        <v>5.4174891000000001</v>
      </c>
      <c r="V32" s="19">
        <v>100000</v>
      </c>
    </row>
    <row r="33" spans="1:243" ht="31.5" thickTop="1" thickBot="1">
      <c r="A33" s="13" t="s">
        <v>69</v>
      </c>
      <c r="B33" s="14" t="s">
        <v>70</v>
      </c>
      <c r="C33" s="9">
        <v>1058822.1299999999</v>
      </c>
      <c r="D33" s="10">
        <v>2178000</v>
      </c>
      <c r="E33" s="9">
        <v>0</v>
      </c>
      <c r="F33" s="10">
        <v>43679.48</v>
      </c>
      <c r="G33" s="9">
        <v>0</v>
      </c>
      <c r="H33" s="10">
        <v>120080.22</v>
      </c>
      <c r="I33" s="9">
        <v>0</v>
      </c>
      <c r="J33" s="10">
        <v>66994.59</v>
      </c>
      <c r="K33" s="9">
        <v>68197</v>
      </c>
      <c r="L33" s="10">
        <v>61829.64</v>
      </c>
      <c r="M33" s="9">
        <v>329696.23</v>
      </c>
      <c r="N33" s="10">
        <v>24242.16</v>
      </c>
      <c r="O33" s="9">
        <v>328294.33</v>
      </c>
      <c r="P33" s="10">
        <v>150353.94</v>
      </c>
      <c r="Q33" s="9">
        <f t="shared" si="0"/>
        <v>726187.56</v>
      </c>
      <c r="R33" s="15">
        <f t="shared" si="1"/>
        <v>467180.02999999997</v>
      </c>
      <c r="S33" s="16">
        <f t="shared" si="2"/>
        <v>-0.35666753916853117</v>
      </c>
      <c r="T33" s="17">
        <f t="shared" si="3"/>
        <v>0.68584471312476258</v>
      </c>
      <c r="U33" s="18">
        <f t="shared" si="4"/>
        <v>0.2144995546372819</v>
      </c>
      <c r="V33" s="19">
        <v>2178000</v>
      </c>
    </row>
    <row r="34" spans="1:243" ht="61.5" thickTop="1" thickBot="1">
      <c r="A34" s="13" t="s">
        <v>71</v>
      </c>
      <c r="B34" s="14" t="s">
        <v>72</v>
      </c>
      <c r="C34" s="9">
        <v>0</v>
      </c>
      <c r="D34" s="10">
        <v>90000</v>
      </c>
      <c r="E34" s="9">
        <v>0</v>
      </c>
      <c r="F34" s="10">
        <v>17696.310000000001</v>
      </c>
      <c r="G34" s="9">
        <v>0</v>
      </c>
      <c r="H34" s="10">
        <v>0</v>
      </c>
      <c r="I34" s="9">
        <v>0</v>
      </c>
      <c r="J34" s="10">
        <v>0</v>
      </c>
      <c r="K34" s="9">
        <v>0</v>
      </c>
      <c r="L34" s="10">
        <v>0</v>
      </c>
      <c r="M34" s="9">
        <v>0</v>
      </c>
      <c r="N34" s="10">
        <v>0</v>
      </c>
      <c r="O34" s="9">
        <v>0</v>
      </c>
      <c r="P34" s="10">
        <v>0</v>
      </c>
      <c r="Q34" s="9">
        <f t="shared" si="0"/>
        <v>0</v>
      </c>
      <c r="R34" s="15">
        <f t="shared" si="1"/>
        <v>17696.310000000001</v>
      </c>
      <c r="S34" s="16">
        <v>0</v>
      </c>
      <c r="T34" s="17">
        <v>0</v>
      </c>
      <c r="U34" s="18">
        <f t="shared" si="4"/>
        <v>0.19662566666666667</v>
      </c>
      <c r="V34" s="19">
        <v>90000</v>
      </c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243" ht="16.5" thickTop="1" thickBot="1">
      <c r="A35" s="13" t="s">
        <v>73</v>
      </c>
      <c r="B35" s="14" t="s">
        <v>74</v>
      </c>
      <c r="C35" s="9">
        <v>0</v>
      </c>
      <c r="D35" s="10">
        <v>7800000</v>
      </c>
      <c r="E35" s="9">
        <v>0</v>
      </c>
      <c r="F35" s="10">
        <v>0</v>
      </c>
      <c r="G35" s="9">
        <v>0</v>
      </c>
      <c r="H35" s="10">
        <v>0</v>
      </c>
      <c r="I35" s="9">
        <v>0</v>
      </c>
      <c r="J35" s="10">
        <v>0</v>
      </c>
      <c r="K35" s="9">
        <v>0</v>
      </c>
      <c r="L35" s="10">
        <v>0</v>
      </c>
      <c r="M35" s="9">
        <v>0</v>
      </c>
      <c r="N35" s="10">
        <v>0</v>
      </c>
      <c r="O35" s="9">
        <v>0</v>
      </c>
      <c r="P35" s="10">
        <v>0</v>
      </c>
      <c r="Q35" s="9">
        <f t="shared" si="0"/>
        <v>0</v>
      </c>
      <c r="R35" s="15">
        <f t="shared" si="1"/>
        <v>0</v>
      </c>
      <c r="S35" s="16">
        <v>0</v>
      </c>
      <c r="T35" s="17">
        <v>0</v>
      </c>
      <c r="U35" s="18">
        <f t="shared" si="4"/>
        <v>0</v>
      </c>
      <c r="V35" s="19">
        <v>7800000</v>
      </c>
    </row>
    <row r="36" spans="1:243" ht="16.5" thickTop="1" thickBot="1">
      <c r="A36" s="20" t="s">
        <v>75</v>
      </c>
      <c r="B36" s="14"/>
      <c r="C36" s="11">
        <f>SUM(C3:C35)</f>
        <v>84712887.849999994</v>
      </c>
      <c r="D36" s="12">
        <f t="shared" ref="D36:V36" si="5">SUM(D3:D35)</f>
        <v>103000000</v>
      </c>
      <c r="E36" s="11">
        <f t="shared" si="5"/>
        <v>5190055.3000000007</v>
      </c>
      <c r="F36" s="12">
        <f t="shared" si="5"/>
        <v>4312466.6500000004</v>
      </c>
      <c r="G36" s="11">
        <f t="shared" si="5"/>
        <v>5353907.84</v>
      </c>
      <c r="H36" s="12">
        <f t="shared" si="5"/>
        <v>5709883.2299999995</v>
      </c>
      <c r="I36" s="11">
        <f t="shared" si="5"/>
        <v>6819040.8200000012</v>
      </c>
      <c r="J36" s="12">
        <f t="shared" si="5"/>
        <v>6793614.0499999998</v>
      </c>
      <c r="K36" s="11">
        <f t="shared" si="5"/>
        <v>7297545.7100000009</v>
      </c>
      <c r="L36" s="12">
        <f t="shared" si="5"/>
        <v>8840019.2400000021</v>
      </c>
      <c r="M36" s="11">
        <f t="shared" si="5"/>
        <v>6429445.5500000007</v>
      </c>
      <c r="N36" s="12">
        <f t="shared" si="5"/>
        <v>3668968.5500000007</v>
      </c>
      <c r="O36" s="11">
        <f t="shared" si="5"/>
        <v>7376194.6300000008</v>
      </c>
      <c r="P36" s="12">
        <f t="shared" si="5"/>
        <v>7284770.7300000004</v>
      </c>
      <c r="Q36" s="11">
        <f t="shared" si="5"/>
        <v>38466189.849999994</v>
      </c>
      <c r="R36" s="12">
        <f t="shared" si="5"/>
        <v>36609722.450000003</v>
      </c>
      <c r="S36" s="21">
        <f t="shared" si="2"/>
        <v>-4.8262315743756758E-2</v>
      </c>
      <c r="T36" s="22">
        <f t="shared" si="3"/>
        <v>0.45407718738276959</v>
      </c>
      <c r="U36" s="23">
        <f t="shared" si="4"/>
        <v>0.35543419854368935</v>
      </c>
      <c r="V36" s="24">
        <f t="shared" si="5"/>
        <v>103000000</v>
      </c>
    </row>
    <row r="37" spans="1:243" ht="12.75" thickTop="1">
      <c r="T37" s="2"/>
      <c r="U37" s="2"/>
    </row>
  </sheetData>
  <mergeCells count="10">
    <mergeCell ref="Q1:R1"/>
    <mergeCell ref="S1:S2"/>
    <mergeCell ref="T1:U1"/>
    <mergeCell ref="V1:V2"/>
    <mergeCell ref="E1:F1"/>
    <mergeCell ref="G1:H1"/>
    <mergeCell ref="I1:J1"/>
    <mergeCell ref="K1:L1"/>
    <mergeCell ref="M1:N1"/>
    <mergeCell ref="O1:P1"/>
  </mergeCells>
  <pageMargins left="7.874015748031496E-2" right="0.23622047244094491" top="0" bottom="0.74803149606299213" header="0.31496062992125984" footer="0.31496062992125984"/>
  <pageSetup paperSize="9" scale="42" fitToWidth="7" fitToHeight="2" orientation="landscape" verticalDpi="0" r:id="rId1"/>
  <headerFooter>
    <oddFooter>&amp;Rsayfa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2012-08-24T08:43:27Z</cp:lastPrinted>
  <dcterms:created xsi:type="dcterms:W3CDTF">2012-01-11T12:53:57Z</dcterms:created>
  <dcterms:modified xsi:type="dcterms:W3CDTF">2012-08-24T10:45:00Z</dcterms:modified>
</cp:coreProperties>
</file>